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U:\DIR_DSS\SS_POSTLAUREA\MASTER_AGG\POST-LAUREAM\A.A.2026_2027\Format\"/>
    </mc:Choice>
  </mc:AlternateContent>
  <xr:revisionPtr revIDLastSave="0" documentId="13_ncr:1_{44C46370-647D-4292-BB29-A447E20B8A6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STRUZIONI PER LA COMPILAZIONE" sheetId="2" r:id="rId1"/>
    <sheet name="PIANO FINANZIARIO CPAP CFC" sheetId="3" r:id="rId2"/>
  </sheets>
  <calcPr calcId="191029"/>
  <customWorkbookViews>
    <customWorkbookView name="un altro utente - Visualizzazione personale" guid="{13B552DC-CA32-42D4-AA51-5422DF0BD36D}" mergeInterval="0" personalView="1" maximized="1" windowWidth="1276" windowHeight="81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3" l="1"/>
  <c r="C32" i="3"/>
  <c r="B40" i="3" l="1"/>
  <c r="D31" i="3" l="1"/>
  <c r="D30" i="3"/>
  <c r="B58" i="3" l="1"/>
  <c r="H23" i="3" l="1"/>
  <c r="D54" i="3" s="1"/>
  <c r="D37" i="3"/>
  <c r="D38" i="3"/>
  <c r="D57" i="3"/>
  <c r="D59" i="3"/>
  <c r="D60" i="3"/>
  <c r="D40" i="3" l="1"/>
  <c r="G23" i="3"/>
  <c r="D49" i="3" s="1"/>
  <c r="D61" i="3"/>
  <c r="D56" i="3"/>
  <c r="D55" i="3"/>
  <c r="D51" i="3"/>
  <c r="D50" i="3"/>
  <c r="D53" i="3"/>
  <c r="D52" i="3"/>
  <c r="C60" i="3"/>
  <c r="C31" i="3"/>
  <c r="B31" i="3"/>
  <c r="C59" i="3"/>
  <c r="D64" i="3" l="1"/>
  <c r="B49" i="3"/>
  <c r="D58" i="3" l="1"/>
  <c r="C10" i="3" l="1"/>
  <c r="B62" i="3" s="1"/>
  <c r="B30" i="3"/>
  <c r="C38" i="3"/>
  <c r="C37" i="3"/>
  <c r="C58" i="3"/>
  <c r="C57" i="3"/>
  <c r="C49" i="3"/>
  <c r="D32" i="3" l="1"/>
  <c r="D33" i="3"/>
  <c r="B33" i="3"/>
  <c r="C33" i="3" s="1"/>
  <c r="B32" i="3"/>
  <c r="C30" i="3"/>
  <c r="D27" i="3"/>
  <c r="B27" i="3"/>
  <c r="C27" i="3"/>
  <c r="B64" i="3"/>
  <c r="C40" i="3"/>
  <c r="C64" i="3"/>
  <c r="B34" i="3" l="1"/>
  <c r="B43" i="3" s="1"/>
  <c r="B44" i="3" s="1"/>
  <c r="D34" i="3"/>
  <c r="D43" i="3"/>
  <c r="D44" i="3" s="1"/>
  <c r="C43" i="3" l="1"/>
  <c r="C44" i="3" s="1"/>
  <c r="D46" i="3"/>
  <c r="D66" i="3" s="1"/>
  <c r="B46" i="3"/>
  <c r="B66" i="3" s="1"/>
  <c r="C46" i="3" l="1"/>
  <c r="C66" i="3" s="1"/>
</calcChain>
</file>

<file path=xl/sharedStrings.xml><?xml version="1.0" encoding="utf-8"?>
<sst xmlns="http://schemas.openxmlformats.org/spreadsheetml/2006/main" count="64" uniqueCount="64">
  <si>
    <t>I o unica rata</t>
  </si>
  <si>
    <t>II rata</t>
  </si>
  <si>
    <t>ALTRE ENTRATE</t>
  </si>
  <si>
    <t>USCITE</t>
  </si>
  <si>
    <t>compenso per attività di sostegno alla didattica e coordinamento dell'attività di tirocinio (tutor didattico)</t>
  </si>
  <si>
    <t>RIDUZIONI E AGEVOLAZIONI AGLI ISCRITTI</t>
  </si>
  <si>
    <t xml:space="preserve">TOTALE ALTRE ENTRATE </t>
  </si>
  <si>
    <t xml:space="preserve">TOTALE USCITE </t>
  </si>
  <si>
    <t>n. massimo iscritti</t>
  </si>
  <si>
    <t>tutor agli iscritti (tutor d'aula)</t>
  </si>
  <si>
    <t>altre spese (commissioni giudicatrici per selezione candidati o delle prove finali)</t>
  </si>
  <si>
    <t>materiale didattico</t>
  </si>
  <si>
    <t>Costo docenza suggerito</t>
  </si>
  <si>
    <t>importo premi</t>
  </si>
  <si>
    <t>percentuale riduzione</t>
  </si>
  <si>
    <t>III rata</t>
  </si>
  <si>
    <t>n. minimo iscritti</t>
  </si>
  <si>
    <t>ENTRATE (contributi)</t>
  </si>
  <si>
    <r>
      <t>altre risorse</t>
    </r>
    <r>
      <rPr>
        <i/>
        <sz val="10"/>
        <rFont val="Arial"/>
        <family val="2"/>
      </rPr>
      <t xml:space="preserve"> (Indicare la provenienza)</t>
    </r>
  </si>
  <si>
    <t>TRATTENUTE DI ATENEO (quota ateneo)</t>
  </si>
  <si>
    <t>docenza (interna, a contratto, seminariale)</t>
  </si>
  <si>
    <t>compenso per Comitato scientifico</t>
  </si>
  <si>
    <r>
      <t>altre spese</t>
    </r>
    <r>
      <rPr>
        <i/>
        <sz val="10"/>
        <rFont val="Arial"/>
        <family val="2"/>
      </rPr>
      <t xml:space="preserve"> (specificare)</t>
    </r>
  </si>
  <si>
    <t>n. ore docenza retribuita</t>
  </si>
  <si>
    <t>rimborso spese e missioni docenti</t>
  </si>
  <si>
    <t>spesa per utilizzo locali strutture esterne</t>
  </si>
  <si>
    <t>n. ore utilizzo locali universitari (sabato pomeriggio o domenica)</t>
  </si>
  <si>
    <t>PIANO FINANZIARIO</t>
  </si>
  <si>
    <t>N. MINIMO ISCRITTI</t>
  </si>
  <si>
    <t>N. MASSIMO ISCRITTI</t>
  </si>
  <si>
    <t>n. riduzione fisse</t>
  </si>
  <si>
    <t>importo singola riduzione</t>
  </si>
  <si>
    <t>Costo docenza max. per ora - media (inserire anche se rimane invariato)</t>
  </si>
  <si>
    <t>Costo docenza min. per ora - media</t>
  </si>
  <si>
    <t>CONTRIBUTI ISCRITTI</t>
  </si>
  <si>
    <t>TOTALE AGEVOLAZIONI AGLI ISCRITTI</t>
  </si>
  <si>
    <t>TOTALE TRATTENUTE DI ATENEO</t>
  </si>
  <si>
    <r>
      <t>residui edizioni precedenti</t>
    </r>
    <r>
      <rPr>
        <i/>
        <sz val="10"/>
        <rFont val="Arial"/>
        <family val="2"/>
      </rPr>
      <t xml:space="preserve"> (Indicare codice progetto - fare riferimento al Segretario di Dipartimento se avanzo disponibile su progetto del Dipartimento)</t>
    </r>
  </si>
  <si>
    <t>compenso al Direttore</t>
  </si>
  <si>
    <r>
      <t>compenso per attività di progettazione, supporto organizzativo e di coordinamento del corso</t>
    </r>
    <r>
      <rPr>
        <i/>
        <sz val="10"/>
        <rFont val="Arial"/>
        <family val="2"/>
      </rPr>
      <t xml:space="preserve"> (previsto solo per docenti interni)</t>
    </r>
  </si>
  <si>
    <t>spesa per comunicazione e promozione</t>
  </si>
  <si>
    <t>spesa per utilizzo locali universitari fuori orario ordinario</t>
  </si>
  <si>
    <t>n. iscritti effettivi</t>
  </si>
  <si>
    <t>premi di studio/rimborsi</t>
  </si>
  <si>
    <t>riduzioni sulla quota dei contributi (fisse)</t>
  </si>
  <si>
    <t>riduzioni sulla quota dei contributi (percentuali)</t>
  </si>
  <si>
    <t>contributi da parte di enti e/o soggetti esterni</t>
  </si>
  <si>
    <t>Dati del corso da progetto</t>
  </si>
  <si>
    <t>accantonamento per eventuale mancato incasso II rata per rinuncia (1 quota)</t>
  </si>
  <si>
    <t>PIANO FINANZIARIO RIFORMULATO CON NUMERO ISCRITTI EFFETTIVI</t>
  </si>
  <si>
    <t>DIFFERENZA TRA ENTRATE (NETTE) E USCITE (il risultato deve essere maggiore o uguale a zero)</t>
  </si>
  <si>
    <t>Totale quota iscrizione</t>
  </si>
  <si>
    <r>
      <t xml:space="preserve">CORSO DI PERFEZIONAMENTO/PERFEZIONAMENTO E AGGIORNAMENTO PROFESSIONALE/FORMAZIONE CONTINUA </t>
    </r>
    <r>
      <rPr>
        <b/>
        <sz val="8"/>
        <color rgb="FFFF0000"/>
        <rFont val="Arial"/>
        <family val="2"/>
      </rPr>
      <t>(cancellare le voci che non interessano)</t>
    </r>
    <r>
      <rPr>
        <b/>
        <i/>
        <sz val="8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IN</t>
    </r>
  </si>
  <si>
    <t xml:space="preserve"> 10% del contributo di iscrizione</t>
  </si>
  <si>
    <t>n. premi/rimborsi</t>
  </si>
  <si>
    <t>n. riduzioni a percentuale</t>
  </si>
  <si>
    <t>n. premi/rimborsi effettivi</t>
  </si>
  <si>
    <t>n. riduzioni fisse effettive</t>
  </si>
  <si>
    <t>n. riduzioni a percentuale effettive</t>
  </si>
  <si>
    <t>QUOTA A DISPOSIZIONE DEL CORSO (ENTRATE NETTE)</t>
  </si>
  <si>
    <t xml:space="preserve"> n. gratuità</t>
  </si>
  <si>
    <t>n. gratuità</t>
  </si>
  <si>
    <t>gratuità</t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</si>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</sst>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  <numFmt numFmtId="165" formatCode="#,##0.00\ &quot;€&quot;"/>
    <numFmt numFmtId="166" formatCode="#,##0_ ;\-#,##0\ "/>
    <numFmt numFmtId="167" formatCode="#,##0.0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0">
    <xf numFmtId="0" fontId="0" fillId="0" borderId="0" xfId="0"/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1" fillId="0" borderId="26" xfId="0" quotePrefix="1" applyFont="1" applyBorder="1" applyAlignment="1">
      <alignment vertical="center"/>
    </xf>
    <xf numFmtId="0" fontId="1" fillId="0" borderId="26" xfId="0" quotePrefix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 wrapText="1"/>
    </xf>
    <xf numFmtId="164" fontId="1" fillId="0" borderId="11" xfId="1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9" xfId="0" applyFont="1" applyBorder="1"/>
    <xf numFmtId="0" fontId="1" fillId="0" borderId="17" xfId="0" applyFont="1" applyBorder="1"/>
    <xf numFmtId="0" fontId="3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9" xfId="0" applyFont="1" applyBorder="1"/>
    <xf numFmtId="164" fontId="1" fillId="0" borderId="11" xfId="1" applyNumberFormat="1" applyFont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hidden="1"/>
    </xf>
    <xf numFmtId="0" fontId="1" fillId="0" borderId="0" xfId="0" applyFont="1"/>
    <xf numFmtId="0" fontId="1" fillId="0" borderId="3" xfId="0" applyFont="1" applyBorder="1"/>
    <xf numFmtId="1" fontId="1" fillId="0" borderId="6" xfId="0" applyNumberFormat="1" applyFont="1" applyBorder="1" applyProtection="1">
      <protection locked="0"/>
    </xf>
    <xf numFmtId="0" fontId="1" fillId="0" borderId="0" xfId="0" applyFont="1" applyFill="1" applyBorder="1"/>
    <xf numFmtId="0" fontId="1" fillId="0" borderId="18" xfId="0" applyFont="1" applyBorder="1"/>
    <xf numFmtId="1" fontId="1" fillId="0" borderId="15" xfId="0" applyNumberFormat="1" applyFont="1" applyBorder="1" applyProtection="1">
      <protection locked="0"/>
    </xf>
    <xf numFmtId="0" fontId="1" fillId="0" borderId="0" xfId="0" applyFont="1" applyBorder="1"/>
    <xf numFmtId="165" fontId="1" fillId="0" borderId="16" xfId="1" applyNumberFormat="1" applyFont="1" applyBorder="1" applyProtection="1">
      <protection locked="0"/>
    </xf>
    <xf numFmtId="164" fontId="1" fillId="0" borderId="0" xfId="1" applyNumberFormat="1" applyFont="1" applyFill="1" applyBorder="1"/>
    <xf numFmtId="165" fontId="1" fillId="0" borderId="6" xfId="1" applyNumberFormat="1" applyFont="1" applyBorder="1" applyProtection="1">
      <protection locked="0"/>
    </xf>
    <xf numFmtId="165" fontId="1" fillId="0" borderId="15" xfId="1" applyNumberFormat="1" applyFont="1" applyBorder="1" applyProtection="1">
      <protection hidden="1"/>
    </xf>
    <xf numFmtId="1" fontId="1" fillId="0" borderId="16" xfId="0" applyNumberFormat="1" applyFont="1" applyBorder="1" applyProtection="1">
      <protection locked="0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4" fontId="1" fillId="5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0" xfId="1" applyNumberFormat="1" applyFont="1" applyAlignment="1">
      <alignment horizontal="center"/>
    </xf>
    <xf numFmtId="164" fontId="1" fillId="0" borderId="12" xfId="0" applyNumberFormat="1" applyFont="1" applyBorder="1" applyAlignment="1" applyProtection="1">
      <alignment horizontal="center" vertical="center"/>
      <protection hidden="1"/>
    </xf>
    <xf numFmtId="164" fontId="1" fillId="0" borderId="11" xfId="1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164" fontId="1" fillId="3" borderId="11" xfId="1" applyNumberFormat="1" applyFont="1" applyFill="1" applyBorder="1" applyAlignment="1" applyProtection="1">
      <alignment horizontal="center" vertical="center"/>
      <protection hidden="1"/>
    </xf>
    <xf numFmtId="164" fontId="1" fillId="3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locked="0"/>
    </xf>
    <xf numFmtId="164" fontId="1" fillId="0" borderId="12" xfId="1" applyNumberFormat="1" applyFont="1" applyBorder="1" applyAlignment="1">
      <alignment horizontal="center" vertical="center"/>
    </xf>
    <xf numFmtId="164" fontId="1" fillId="2" borderId="13" xfId="1" applyNumberFormat="1" applyFont="1" applyFill="1" applyBorder="1" applyAlignment="1" applyProtection="1">
      <alignment horizontal="center" vertical="center"/>
      <protection hidden="1"/>
    </xf>
    <xf numFmtId="164" fontId="1" fillId="2" borderId="14" xfId="1" applyNumberFormat="1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>
      <alignment vertical="center"/>
    </xf>
    <xf numFmtId="164" fontId="1" fillId="0" borderId="18" xfId="1" applyNumberFormat="1" applyFon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/>
    </xf>
    <xf numFmtId="164" fontId="1" fillId="3" borderId="13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1" applyNumberFormat="1" applyFont="1" applyFill="1" applyBorder="1" applyAlignment="1" applyProtection="1">
      <alignment horizontal="center" vertical="center"/>
      <protection hidden="1"/>
    </xf>
    <xf numFmtId="164" fontId="1" fillId="5" borderId="34" xfId="1" applyNumberFormat="1" applyFont="1" applyFill="1" applyBorder="1" applyAlignment="1" applyProtection="1">
      <alignment horizontal="center" vertical="center"/>
      <protection hidden="1"/>
    </xf>
    <xf numFmtId="0" fontId="2" fillId="2" borderId="34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164" fontId="1" fillId="0" borderId="34" xfId="1" applyNumberFormat="1" applyFont="1" applyBorder="1" applyAlignment="1" applyProtection="1">
      <alignment horizontal="center" vertical="center"/>
      <protection hidden="1"/>
    </xf>
    <xf numFmtId="164" fontId="1" fillId="0" borderId="34" xfId="1" applyNumberFormat="1" applyFont="1" applyBorder="1" applyAlignment="1">
      <alignment horizontal="center" vertical="center"/>
    </xf>
    <xf numFmtId="164" fontId="1" fillId="0" borderId="34" xfId="1" applyNumberFormat="1" applyFont="1" applyBorder="1" applyAlignment="1" applyProtection="1">
      <alignment horizontal="center" vertical="center"/>
      <protection locked="0"/>
    </xf>
    <xf numFmtId="164" fontId="1" fillId="0" borderId="34" xfId="1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5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1" fillId="0" borderId="36" xfId="0" quotePrefix="1" applyFont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6" xfId="0" quotePrefix="1" applyFont="1" applyBorder="1" applyAlignment="1" applyProtection="1">
      <alignment vertical="center"/>
      <protection locked="0"/>
    </xf>
    <xf numFmtId="0" fontId="1" fillId="0" borderId="36" xfId="0" quotePrefix="1" applyFont="1" applyBorder="1" applyAlignment="1" applyProtection="1">
      <alignment vertical="center" wrapText="1"/>
      <protection locked="0"/>
    </xf>
    <xf numFmtId="1" fontId="1" fillId="6" borderId="38" xfId="0" applyNumberFormat="1" applyFont="1" applyFill="1" applyBorder="1" applyProtection="1">
      <protection locked="0"/>
    </xf>
    <xf numFmtId="1" fontId="1" fillId="6" borderId="12" xfId="0" applyNumberFormat="1" applyFont="1" applyFill="1" applyBorder="1" applyProtection="1"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1" fontId="1" fillId="6" borderId="12" xfId="0" applyNumberFormat="1" applyFont="1" applyFill="1" applyBorder="1" applyAlignment="1" applyProtection="1"/>
    <xf numFmtId="1" fontId="1" fillId="6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Protection="1">
      <protection locked="0"/>
    </xf>
    <xf numFmtId="43" fontId="1" fillId="6" borderId="39" xfId="2" applyFont="1" applyFill="1" applyBorder="1"/>
    <xf numFmtId="0" fontId="1" fillId="6" borderId="34" xfId="0" applyFont="1" applyFill="1" applyBorder="1"/>
    <xf numFmtId="43" fontId="1" fillId="6" borderId="34" xfId="2" applyFont="1" applyFill="1" applyBorder="1"/>
    <xf numFmtId="0" fontId="1" fillId="6" borderId="40" xfId="0" applyFont="1" applyFill="1" applyBorder="1"/>
    <xf numFmtId="166" fontId="1" fillId="0" borderId="16" xfId="2" applyNumberFormat="1" applyFont="1" applyBorder="1" applyProtection="1">
      <protection locked="0"/>
    </xf>
    <xf numFmtId="166" fontId="1" fillId="0" borderId="6" xfId="2" applyNumberFormat="1" applyFont="1" applyBorder="1" applyProtection="1">
      <protection locked="0"/>
    </xf>
    <xf numFmtId="10" fontId="1" fillId="0" borderId="41" xfId="3" applyNumberFormat="1" applyFont="1" applyBorder="1" applyProtection="1">
      <protection locked="0"/>
    </xf>
    <xf numFmtId="164" fontId="1" fillId="0" borderId="42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>
      <alignment horizontal="center"/>
    </xf>
    <xf numFmtId="164" fontId="1" fillId="0" borderId="20" xfId="1" applyNumberFormat="1" applyFont="1" applyFill="1" applyBorder="1" applyAlignment="1">
      <alignment horizontal="center" vertical="center"/>
    </xf>
    <xf numFmtId="164" fontId="1" fillId="0" borderId="33" xfId="1" applyNumberFormat="1" applyFont="1" applyFill="1" applyBorder="1" applyAlignment="1">
      <alignment horizontal="center" vertical="center"/>
    </xf>
    <xf numFmtId="164" fontId="1" fillId="3" borderId="28" xfId="1" applyNumberFormat="1" applyFont="1" applyFill="1" applyBorder="1" applyAlignment="1" applyProtection="1">
      <alignment horizontal="center" vertical="center"/>
      <protection hidden="1"/>
    </xf>
    <xf numFmtId="164" fontId="1" fillId="3" borderId="32" xfId="1" applyNumberFormat="1" applyFont="1" applyFill="1" applyBorder="1" applyAlignment="1" applyProtection="1">
      <alignment horizontal="center" vertical="center"/>
      <protection hidden="1"/>
    </xf>
    <xf numFmtId="4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 hidden="1"/>
    </xf>
    <xf numFmtId="164" fontId="1" fillId="0" borderId="31" xfId="1" applyNumberFormat="1" applyFont="1" applyBorder="1" applyAlignment="1" applyProtection="1">
      <alignment horizontal="center" vertical="center"/>
      <protection locked="0" hidden="1"/>
    </xf>
    <xf numFmtId="164" fontId="1" fillId="0" borderId="26" xfId="1" applyNumberFormat="1" applyFont="1" applyFill="1" applyBorder="1" applyAlignment="1">
      <alignment horizontal="center" vertical="center"/>
    </xf>
    <xf numFmtId="164" fontId="1" fillId="0" borderId="31" xfId="1" applyNumberFormat="1" applyFont="1" applyFill="1" applyBorder="1" applyAlignment="1">
      <alignment horizontal="center" vertical="center"/>
    </xf>
    <xf numFmtId="164" fontId="1" fillId="2" borderId="28" xfId="1" applyNumberFormat="1" applyFont="1" applyFill="1" applyBorder="1" applyAlignment="1" applyProtection="1">
      <alignment horizontal="center" vertical="center"/>
      <protection hidden="1"/>
    </xf>
    <xf numFmtId="164" fontId="1" fillId="2" borderId="32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/>
    </xf>
    <xf numFmtId="164" fontId="1" fillId="0" borderId="31" xfId="1" applyNumberFormat="1" applyFont="1" applyBorder="1" applyAlignment="1" applyProtection="1">
      <alignment horizontal="center" vertical="center"/>
      <protection locked="0"/>
    </xf>
    <xf numFmtId="0" fontId="1" fillId="0" borderId="26" xfId="1" applyNumberFormat="1" applyFont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1" fillId="3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31" xfId="1" applyNumberFormat="1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4" fontId="1" fillId="0" borderId="26" xfId="1" applyNumberFormat="1" applyFont="1" applyFill="1" applyBorder="1" applyAlignment="1" applyProtection="1">
      <alignment horizontal="center" vertical="center"/>
      <protection locked="0"/>
    </xf>
    <xf numFmtId="164" fontId="1" fillId="0" borderId="31" xfId="1" applyNumberFormat="1" applyFont="1" applyFill="1" applyBorder="1" applyAlignment="1" applyProtection="1">
      <alignment horizontal="center" vertical="center"/>
      <protection locked="0"/>
    </xf>
    <xf numFmtId="164" fontId="1" fillId="0" borderId="26" xfId="1" applyNumberFormat="1" applyFont="1" applyBorder="1" applyAlignment="1" applyProtection="1">
      <alignment horizontal="center" vertical="center"/>
      <protection hidden="1"/>
    </xf>
    <xf numFmtId="164" fontId="1" fillId="0" borderId="31" xfId="1" applyNumberFormat="1" applyFont="1" applyBorder="1" applyAlignment="1" applyProtection="1">
      <alignment horizontal="center" vertical="center"/>
      <protection hidden="1"/>
    </xf>
    <xf numFmtId="164" fontId="1" fillId="5" borderId="26" xfId="1" applyNumberFormat="1" applyFont="1" applyFill="1" applyBorder="1" applyAlignment="1" applyProtection="1">
      <alignment horizontal="center" vertical="center"/>
      <protection hidden="1"/>
    </xf>
    <xf numFmtId="164" fontId="1" fillId="5" borderId="31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0" applyNumberFormat="1" applyFont="1" applyFill="1" applyBorder="1" applyAlignment="1" applyProtection="1">
      <alignment horizontal="center" vertical="center"/>
      <protection locked="0"/>
    </xf>
    <xf numFmtId="164" fontId="1" fillId="0" borderId="31" xfId="0" applyNumberFormat="1" applyFont="1" applyFill="1" applyBorder="1" applyAlignment="1" applyProtection="1">
      <alignment horizontal="center" vertical="center"/>
      <protection locked="0"/>
    </xf>
    <xf numFmtId="2" fontId="1" fillId="5" borderId="26" xfId="1" applyNumberFormat="1" applyFont="1" applyFill="1" applyBorder="1" applyAlignment="1" applyProtection="1">
      <alignment horizontal="center" vertical="center"/>
      <protection hidden="1"/>
    </xf>
    <xf numFmtId="2" fontId="1" fillId="5" borderId="31" xfId="1" applyNumberFormat="1" applyFont="1" applyFill="1" applyBorder="1" applyAlignment="1" applyProtection="1">
      <alignment horizontal="center" vertical="center"/>
      <protection hidden="1"/>
    </xf>
    <xf numFmtId="167" fontId="1" fillId="0" borderId="22" xfId="1" applyNumberFormat="1" applyFont="1" applyBorder="1" applyAlignment="1" applyProtection="1">
      <alignment horizontal="center" vertical="center"/>
      <protection hidden="1"/>
    </xf>
    <xf numFmtId="167" fontId="1" fillId="0" borderId="23" xfId="1" applyNumberFormat="1" applyFont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3" fontId="1" fillId="6" borderId="34" xfId="2" applyFont="1" applyFill="1" applyBorder="1" applyAlignment="1">
      <alignment horizontal="left" wrapText="1"/>
    </xf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0</xdr:row>
      <xdr:rowOff>0</xdr:rowOff>
    </xdr:from>
    <xdr:to>
      <xdr:col>16</xdr:col>
      <xdr:colOff>342900</xdr:colOff>
      <xdr:row>59</xdr:row>
      <xdr:rowOff>57150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F3B08170-1961-4982-A8C4-4FC1634D8B94}"/>
            </a:ext>
          </a:extLst>
        </xdr:cNvPr>
        <xdr:cNvSpPr/>
      </xdr:nvSpPr>
      <xdr:spPr>
        <a:xfrm>
          <a:off x="112395" y="0"/>
          <a:ext cx="9526905" cy="9610725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</a:t>
          </a:r>
          <a:r>
            <a:rPr lang="it-IT" sz="1100" b="1" strike="noStrike" spc="-1" baseline="0">
              <a:solidFill>
                <a:srgbClr val="000000"/>
              </a:solidFill>
              <a:latin typeface="+mn-lt"/>
            </a:rPr>
            <a:t> DEL PIANO FINANZIARIO</a:t>
          </a: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Il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 format è strutturato con </a:t>
          </a:r>
          <a:r>
            <a:rPr lang="it-IT" sz="1100" b="1">
              <a:effectLst/>
              <a:latin typeface="+mn-lt"/>
              <a:ea typeface="+mn-ea"/>
              <a:cs typeface="+mn-cs"/>
            </a:rPr>
            <a:t>il numero minimo e con il numero massimo degli iscritti.</a:t>
          </a:r>
          <a:endParaRPr lang="it-IT">
            <a:effectLst/>
          </a:endParaRP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Se il corso raggiunge il numero massimo di iscritti, verranno considerati gli importi previsti dal “Piano n. massimo iscritti”.</a:t>
          </a:r>
          <a:endParaRPr lang="it-IT">
            <a:effectLst/>
          </a:endParaRPr>
        </a:p>
        <a:p>
          <a:pPr algn="ctr">
            <a:lnSpc>
              <a:spcPct val="100000"/>
            </a:lnSpc>
          </a:pPr>
          <a:endParaRPr lang="it-IT" sz="1100" b="1" strike="noStrike" spc="-1">
            <a:solidFill>
              <a:srgbClr val="000000"/>
            </a:solidFill>
            <a:latin typeface="+mn-lt"/>
          </a:endParaRP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"DATI DEL CORSO DA PROGETTO"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il n. minimo e massimo degli iscritti previsti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l'importo delle rate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ore di docenza retribuite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 (media) con minimo di iscritti e con massimo di iscritti (è possibile prevedere lo stesso costo).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il n. ore di utilizzo dei locali universitari fuori orario ordinario (sabato pomeriggio e/o domenica)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6. il n. dei premi/rimborsi/gratuità previsto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7. il n. delle riduzioni fisse o in percentuale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Verrano calcolati automaticamente gli importi del piano finanziario (con n. min e max iscritti):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 contributi totali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il totale delle agevolazioni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trattenute di ateneo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la spesa per utilizzo dei locali universitari fuori orario ordinario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SEZIONE "ENTRATE"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eventuali contributi da parte di enti e/o soggetti esterni. 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Tali contributi devono essere garantiti da una lettera di intenti da parte del finanziatore da allegare al progetto</a:t>
          </a: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altre risorse e la provenienza (ad esempio fondi personali del Direttore)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eventuali residui delle precedenti edizioni e il codice progetto (fare riferimento al Segretario di Dipartimento se l'avanzo è disponibile sul progetto del Dipartimento)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SEZIONE "USCITE"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il compenso per il Direttore del corso e, se previsto, per il Co-Direttore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l'eventuale compenso a docenti strutturati per attività di progettazione, supporto organizzativo e di coordinamento 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compenso previsto per il tutor d'aula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4. compenso per attività di sostegno alla didattica e coordinamento dell'attività di tirocinio (tutor didattico)</a:t>
          </a:r>
        </a:p>
        <a:p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5. eventuali altre spese (ad es. compensi per le commissioni giudicatrici)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6. eventuale compenso per il Comitato Scientifico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7. materiale didattico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8. spesa per comunicazione e promozione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9. spesa per utilizzo locali strutture esterne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10. rimborso spese e missioni docenti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11. altre spese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i="0" baseline="0"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Viene inserito automaticamente l'importo di una quota di contributi quale accantonamento per eventuale mancato incasso della seconda rata</a:t>
          </a: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N.B.:</a:t>
          </a:r>
          <a:r>
            <a:rPr lang="it-IT" sz="1100" i="1" baseline="0">
              <a:effectLst/>
              <a:latin typeface="+mn-lt"/>
              <a:ea typeface="+mn-ea"/>
              <a:cs typeface="Arial" panose="020B0604020202020204" pitchFamily="34" charset="0"/>
            </a:rPr>
            <a:t>tutti gli importi sono da considerarsi al lordo degli oneri a carico dell’ateneo e del percepiente (cd lordissimo)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Verranno calcolati automaticamente gli importi del piano finanziario (con il min e max degli iscritti):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le entrate nette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il totale delle uscite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3.la differenza tra entrate nette e uscite.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La gestione contabile del budget di ogni corso è affidata all’ufficio Master e agli uffici competenti della Direzione amministrazione e finanza oltre che al Dipartimento per la parte di propria competenza. </a:t>
          </a: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L’Ufficio Master ha la gestione della parte di fondo per la liquidazione degli incarichi direttivi, organizzativi, didattici e di supporto alla didattica (tutor). La parte rimanente è nelle disponibilità del Dipartimento in un fondo specifico di responsabilità del Direttore del corso per la gestione e liquidazione delle spese di propria competenza.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endParaRPr lang="it-IT" sz="1200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0</xdr:row>
      <xdr:rowOff>152400</xdr:rowOff>
    </xdr:from>
    <xdr:to>
      <xdr:col>0</xdr:col>
      <xdr:colOff>2533650</xdr:colOff>
      <xdr:row>0</xdr:row>
      <xdr:rowOff>843343</xdr:rowOff>
    </xdr:to>
    <xdr:pic>
      <xdr:nvPicPr>
        <xdr:cNvPr id="3" name="Immagine 1" descr="Titolo: Logo Università di Verona">
          <a:extLst>
            <a:ext uri="{FF2B5EF4-FFF2-40B4-BE49-F238E27FC236}">
              <a16:creationId xmlns:a16="http://schemas.microsoft.com/office/drawing/2014/main" id="{7546C0A2-BE81-4049-B58B-FCB37AFF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3"/>
        <a:stretch>
          <a:fillRect/>
        </a:stretch>
      </xdr:blipFill>
      <xdr:spPr bwMode="auto">
        <a:xfrm>
          <a:off x="285749" y="152400"/>
          <a:ext cx="2247901" cy="690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dicazioni"/>
  <dimension ref="A1"/>
  <sheetViews>
    <sheetView showRuler="0" topLeftCell="A38" zoomScale="145" zoomScaleNormal="145" workbookViewId="0">
      <selection activeCell="S28" sqref="S28"/>
    </sheetView>
  </sheetViews>
  <sheetFormatPr defaultColWidth="8.6640625" defaultRowHeight="13.2" x14ac:dyDescent="0.25"/>
  <sheetData/>
  <sheetProtection algorithmName="SHA-512" hashValue="MayheujOwXPOgkEDW+vEEV4D8bdpYC2KI/RqOgm4iBO7Lqky6vKIY8hdng8M+fmSz3jmJVEDFitD+MqH2LoOGA==" saltValue="PBv1BfoEUupKuZ8pQdvQ7g==" spinCount="100000" sheet="1" objects="1" scenarios="1"/>
  <customSheetViews>
    <customSheetView guid="{13B552DC-CA32-42D4-AA51-5422DF0BD36D}" showRuler="0">
      <selection activeCell="J42" sqref="J4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68"/>
  <sheetViews>
    <sheetView tabSelected="1" zoomScaleNormal="100" workbookViewId="0">
      <selection activeCell="C33" sqref="C33"/>
    </sheetView>
  </sheetViews>
  <sheetFormatPr defaultColWidth="11.44140625" defaultRowHeight="13.2" x14ac:dyDescent="0.25"/>
  <cols>
    <col min="1" max="1" width="65.6640625" style="24" customWidth="1"/>
    <col min="2" max="3" width="38.6640625" style="24" customWidth="1"/>
    <col min="4" max="4" width="23.33203125" style="27" customWidth="1"/>
    <col min="5" max="5" width="13.109375" style="24" customWidth="1"/>
    <col min="6" max="6" width="13.6640625" style="24" customWidth="1"/>
    <col min="7" max="7" width="12.6640625" style="24" customWidth="1"/>
    <col min="8" max="8" width="7.33203125" style="24" customWidth="1"/>
    <col min="9" max="16384" width="11.44140625" style="24"/>
  </cols>
  <sheetData>
    <row r="1" spans="1:5" ht="75.75" customHeight="1" thickBot="1" x14ac:dyDescent="0.3">
      <c r="A1" s="92"/>
      <c r="B1" s="92"/>
      <c r="C1" s="92"/>
    </row>
    <row r="2" spans="1:5" ht="28.2" customHeight="1" thickBot="1" x14ac:dyDescent="0.3">
      <c r="A2" s="130" t="s">
        <v>52</v>
      </c>
      <c r="B2" s="131"/>
      <c r="C2" s="132"/>
      <c r="D2" s="3"/>
    </row>
    <row r="3" spans="1:5" ht="25.95" customHeight="1" thickBot="1" x14ac:dyDescent="0.3">
      <c r="A3" s="127" t="s">
        <v>63</v>
      </c>
      <c r="B3" s="128"/>
      <c r="C3" s="129"/>
      <c r="D3" s="3"/>
    </row>
    <row r="4" spans="1:5" ht="25.95" customHeight="1" thickBot="1" x14ac:dyDescent="0.3">
      <c r="A4" s="15"/>
      <c r="B4" s="127" t="s">
        <v>47</v>
      </c>
      <c r="C4" s="129"/>
      <c r="D4" s="3"/>
    </row>
    <row r="5" spans="1:5" ht="15" customHeight="1" x14ac:dyDescent="0.25">
      <c r="A5" s="25"/>
      <c r="B5" s="18" t="s">
        <v>16</v>
      </c>
      <c r="C5" s="26"/>
    </row>
    <row r="6" spans="1:5" ht="15" customHeight="1" x14ac:dyDescent="0.25">
      <c r="A6" s="25"/>
      <c r="B6" s="28" t="s">
        <v>8</v>
      </c>
      <c r="C6" s="29"/>
      <c r="E6" s="30"/>
    </row>
    <row r="7" spans="1:5" ht="15" customHeight="1" x14ac:dyDescent="0.25">
      <c r="A7" s="25"/>
      <c r="B7" s="17" t="s">
        <v>0</v>
      </c>
      <c r="C7" s="31"/>
      <c r="D7" s="32"/>
      <c r="E7" s="30"/>
    </row>
    <row r="8" spans="1:5" ht="15" customHeight="1" x14ac:dyDescent="0.25">
      <c r="A8" s="25"/>
      <c r="B8" s="16" t="s">
        <v>1</v>
      </c>
      <c r="C8" s="33"/>
      <c r="D8" s="32"/>
      <c r="E8" s="30"/>
    </row>
    <row r="9" spans="1:5" ht="15" customHeight="1" x14ac:dyDescent="0.25">
      <c r="A9" s="25"/>
      <c r="B9" s="16" t="s">
        <v>15</v>
      </c>
      <c r="C9" s="33"/>
      <c r="D9" s="32"/>
      <c r="E9" s="30"/>
    </row>
    <row r="10" spans="1:5" ht="15" customHeight="1" x14ac:dyDescent="0.25">
      <c r="A10" s="25"/>
      <c r="B10" s="28" t="s">
        <v>51</v>
      </c>
      <c r="C10" s="34">
        <f>C7+C8+C9</f>
        <v>0</v>
      </c>
      <c r="D10" s="32"/>
      <c r="E10" s="30"/>
    </row>
    <row r="11" spans="1:5" ht="15" customHeight="1" x14ac:dyDescent="0.25">
      <c r="A11" s="25"/>
      <c r="B11" s="17" t="s">
        <v>23</v>
      </c>
      <c r="C11" s="35"/>
      <c r="E11" s="30"/>
    </row>
    <row r="12" spans="1:5" ht="15" customHeight="1" x14ac:dyDescent="0.25">
      <c r="A12" s="25"/>
      <c r="B12" s="18" t="s">
        <v>33</v>
      </c>
      <c r="C12" s="33"/>
    </row>
    <row r="13" spans="1:5" ht="30" customHeight="1" x14ac:dyDescent="0.25">
      <c r="A13" s="25"/>
      <c r="B13" s="19" t="s">
        <v>32</v>
      </c>
      <c r="C13" s="33"/>
    </row>
    <row r="14" spans="1:5" ht="30" customHeight="1" x14ac:dyDescent="0.25">
      <c r="A14" s="25"/>
      <c r="B14" s="20" t="s">
        <v>26</v>
      </c>
      <c r="C14" s="35"/>
    </row>
    <row r="15" spans="1:5" ht="15" customHeight="1" thickBot="1" x14ac:dyDescent="0.3">
      <c r="A15" s="25"/>
      <c r="B15" s="17" t="s">
        <v>54</v>
      </c>
      <c r="C15" s="88"/>
    </row>
    <row r="16" spans="1:5" ht="15" customHeight="1" x14ac:dyDescent="0.25">
      <c r="A16" s="25"/>
      <c r="B16" s="18" t="s">
        <v>13</v>
      </c>
      <c r="C16" s="33"/>
      <c r="D16" s="84" t="s">
        <v>56</v>
      </c>
      <c r="E16" s="77"/>
    </row>
    <row r="17" spans="1:8" ht="15" customHeight="1" x14ac:dyDescent="0.25">
      <c r="A17" s="25"/>
      <c r="B17" s="18" t="s">
        <v>61</v>
      </c>
      <c r="C17" s="33"/>
      <c r="D17" s="85" t="s">
        <v>60</v>
      </c>
      <c r="E17" s="83"/>
    </row>
    <row r="18" spans="1:8" ht="15" customHeight="1" x14ac:dyDescent="0.25">
      <c r="A18" s="25"/>
      <c r="B18" s="18" t="s">
        <v>30</v>
      </c>
      <c r="C18" s="89"/>
      <c r="D18" s="86" t="s">
        <v>57</v>
      </c>
      <c r="E18" s="78"/>
    </row>
    <row r="19" spans="1:8" ht="15" customHeight="1" x14ac:dyDescent="0.25">
      <c r="A19" s="25"/>
      <c r="B19" s="18" t="s">
        <v>31</v>
      </c>
      <c r="C19" s="33"/>
      <c r="D19" s="139" t="s">
        <v>58</v>
      </c>
      <c r="E19" s="81"/>
    </row>
    <row r="20" spans="1:8" ht="15" customHeight="1" x14ac:dyDescent="0.25">
      <c r="A20" s="25"/>
      <c r="B20" s="18" t="s">
        <v>55</v>
      </c>
      <c r="C20" s="89"/>
      <c r="D20" s="139"/>
      <c r="E20" s="82"/>
    </row>
    <row r="21" spans="1:8" ht="15" customHeight="1" thickBot="1" x14ac:dyDescent="0.3">
      <c r="A21" s="25"/>
      <c r="B21" s="21" t="s">
        <v>14</v>
      </c>
      <c r="C21" s="90"/>
      <c r="D21" s="87" t="s">
        <v>42</v>
      </c>
      <c r="E21" s="79"/>
    </row>
    <row r="22" spans="1:8" ht="13.8" thickBot="1" x14ac:dyDescent="0.3">
      <c r="A22" s="36"/>
      <c r="B22" s="37"/>
      <c r="C22" s="38"/>
      <c r="E22" s="39"/>
    </row>
    <row r="23" spans="1:8" ht="14.4" thickBot="1" x14ac:dyDescent="0.3">
      <c r="A23" s="40"/>
      <c r="B23" s="125" t="s">
        <v>27</v>
      </c>
      <c r="C23" s="126"/>
      <c r="D23" s="133" t="s">
        <v>49</v>
      </c>
      <c r="E23" s="134"/>
      <c r="F23" s="137" t="s">
        <v>12</v>
      </c>
      <c r="G23" s="123" t="e">
        <f>((C13-C12)*$H$23)+C12</f>
        <v>#DIV/0!</v>
      </c>
      <c r="H23" s="97" t="e">
        <f>(E21-C5)/(C6-C5)</f>
        <v>#DIV/0!</v>
      </c>
    </row>
    <row r="24" spans="1:8" ht="26.25" customHeight="1" thickBot="1" x14ac:dyDescent="0.3">
      <c r="A24" s="40"/>
      <c r="B24" s="13" t="s">
        <v>28</v>
      </c>
      <c r="C24" s="14" t="s">
        <v>29</v>
      </c>
      <c r="D24" s="135"/>
      <c r="E24" s="136"/>
      <c r="F24" s="138"/>
      <c r="G24" s="124"/>
      <c r="H24" s="97"/>
    </row>
    <row r="25" spans="1:8" ht="15" customHeight="1" x14ac:dyDescent="0.25">
      <c r="A25" s="68" t="s">
        <v>17</v>
      </c>
      <c r="B25" s="62"/>
      <c r="C25" s="2"/>
      <c r="D25" s="111"/>
      <c r="E25" s="112"/>
      <c r="F25" s="39"/>
    </row>
    <row r="26" spans="1:8" ht="15" customHeight="1" x14ac:dyDescent="0.25">
      <c r="A26" s="69"/>
      <c r="B26" s="63"/>
      <c r="C26" s="41"/>
      <c r="D26" s="107"/>
      <c r="E26" s="108"/>
    </row>
    <row r="27" spans="1:8" ht="15" customHeight="1" x14ac:dyDescent="0.25">
      <c r="A27" s="70" t="s">
        <v>34</v>
      </c>
      <c r="B27" s="61">
        <f>C10*C5</f>
        <v>0</v>
      </c>
      <c r="C27" s="42">
        <f>C10*C6</f>
        <v>0</v>
      </c>
      <c r="D27" s="117">
        <f>E21*C10</f>
        <v>0</v>
      </c>
      <c r="E27" s="118"/>
      <c r="F27" s="43"/>
    </row>
    <row r="28" spans="1:8" ht="15" customHeight="1" x14ac:dyDescent="0.25">
      <c r="A28" s="69"/>
      <c r="B28" s="63"/>
      <c r="C28" s="41"/>
      <c r="D28" s="107"/>
      <c r="E28" s="108"/>
      <c r="F28" s="43"/>
    </row>
    <row r="29" spans="1:8" ht="15" customHeight="1" x14ac:dyDescent="0.25">
      <c r="A29" s="71" t="s">
        <v>5</v>
      </c>
      <c r="B29" s="62"/>
      <c r="C29" s="2"/>
      <c r="D29" s="111"/>
      <c r="E29" s="112"/>
      <c r="F29" s="43"/>
    </row>
    <row r="30" spans="1:8" ht="15" customHeight="1" x14ac:dyDescent="0.25">
      <c r="A30" s="72" t="s">
        <v>43</v>
      </c>
      <c r="B30" s="64">
        <f>-C15*C16</f>
        <v>0</v>
      </c>
      <c r="C30" s="44">
        <f>B30</f>
        <v>0</v>
      </c>
      <c r="D30" s="115">
        <f>-E16*C16</f>
        <v>0</v>
      </c>
      <c r="E30" s="116"/>
      <c r="F30" s="43"/>
    </row>
    <row r="31" spans="1:8" ht="15" customHeight="1" x14ac:dyDescent="0.25">
      <c r="A31" s="72" t="s">
        <v>44</v>
      </c>
      <c r="B31" s="64">
        <f>-C19*C18</f>
        <v>0</v>
      </c>
      <c r="C31" s="23">
        <f>-C19*C18</f>
        <v>0</v>
      </c>
      <c r="D31" s="115">
        <f>-E18*C19</f>
        <v>0</v>
      </c>
      <c r="E31" s="116"/>
      <c r="F31" s="43"/>
    </row>
    <row r="32" spans="1:8" ht="15" customHeight="1" x14ac:dyDescent="0.25">
      <c r="A32" s="72" t="s">
        <v>45</v>
      </c>
      <c r="B32" s="64">
        <f>-C20*C10*(C21)</f>
        <v>0</v>
      </c>
      <c r="C32" s="64">
        <f>-C20*C10*(C21)</f>
        <v>0</v>
      </c>
      <c r="D32" s="115">
        <f>-E20*C21*C10</f>
        <v>0</v>
      </c>
      <c r="E32" s="116"/>
      <c r="F32" s="43"/>
    </row>
    <row r="33" spans="1:6" ht="15" customHeight="1" x14ac:dyDescent="0.25">
      <c r="A33" s="72" t="s">
        <v>62</v>
      </c>
      <c r="B33" s="64">
        <f>-C17*C10</f>
        <v>0</v>
      </c>
      <c r="C33" s="91">
        <f>B33</f>
        <v>0</v>
      </c>
      <c r="D33" s="115">
        <f>-E17*C10</f>
        <v>0</v>
      </c>
      <c r="E33" s="116"/>
      <c r="F33" s="43"/>
    </row>
    <row r="34" spans="1:6" ht="15" customHeight="1" x14ac:dyDescent="0.25">
      <c r="A34" s="70" t="s">
        <v>35</v>
      </c>
      <c r="B34" s="61">
        <f>SUM(B30:B33)</f>
        <v>0</v>
      </c>
      <c r="C34" s="61">
        <f>SUM(C30:C33)</f>
        <v>0</v>
      </c>
      <c r="D34" s="117">
        <f>SUM(D30:D33)</f>
        <v>0</v>
      </c>
      <c r="E34" s="118"/>
      <c r="F34" s="43"/>
    </row>
    <row r="35" spans="1:6" ht="15" customHeight="1" x14ac:dyDescent="0.25">
      <c r="A35" s="69"/>
      <c r="B35" s="65"/>
      <c r="C35" s="41"/>
      <c r="D35" s="107"/>
      <c r="E35" s="108"/>
      <c r="F35" s="43"/>
    </row>
    <row r="36" spans="1:6" ht="15" customHeight="1" x14ac:dyDescent="0.25">
      <c r="A36" s="71" t="s">
        <v>2</v>
      </c>
      <c r="B36" s="62"/>
      <c r="C36" s="2"/>
      <c r="D36" s="111"/>
      <c r="E36" s="112"/>
      <c r="F36" s="43"/>
    </row>
    <row r="37" spans="1:6" ht="15" customHeight="1" x14ac:dyDescent="0.25">
      <c r="A37" s="72" t="s">
        <v>46</v>
      </c>
      <c r="B37" s="66">
        <v>0</v>
      </c>
      <c r="C37" s="44">
        <f>B37</f>
        <v>0</v>
      </c>
      <c r="D37" s="115">
        <f>B37</f>
        <v>0</v>
      </c>
      <c r="E37" s="116"/>
      <c r="F37" s="43"/>
    </row>
    <row r="38" spans="1:6" ht="15" customHeight="1" x14ac:dyDescent="0.25">
      <c r="A38" s="75" t="s">
        <v>18</v>
      </c>
      <c r="B38" s="66">
        <v>0</v>
      </c>
      <c r="C38" s="44">
        <f>B38</f>
        <v>0</v>
      </c>
      <c r="D38" s="115">
        <f>B38</f>
        <v>0</v>
      </c>
      <c r="E38" s="116"/>
      <c r="F38" s="43"/>
    </row>
    <row r="39" spans="1:6" s="48" customFormat="1" ht="30" customHeight="1" x14ac:dyDescent="0.25">
      <c r="A39" s="76" t="s">
        <v>37</v>
      </c>
      <c r="B39" s="66">
        <v>0</v>
      </c>
      <c r="C39" s="46">
        <v>0</v>
      </c>
      <c r="D39" s="119"/>
      <c r="E39" s="120"/>
      <c r="F39" s="47"/>
    </row>
    <row r="40" spans="1:6" ht="15" customHeight="1" x14ac:dyDescent="0.25">
      <c r="A40" s="70" t="s">
        <v>6</v>
      </c>
      <c r="B40" s="61">
        <f>SUM(B37:B39)</f>
        <v>0</v>
      </c>
      <c r="C40" s="42">
        <f>SUM(C37:C39)</f>
        <v>0</v>
      </c>
      <c r="D40" s="121">
        <f>SUM(D37:D39)</f>
        <v>0</v>
      </c>
      <c r="E40" s="122"/>
      <c r="F40" s="43"/>
    </row>
    <row r="41" spans="1:6" ht="15" customHeight="1" x14ac:dyDescent="0.25">
      <c r="A41" s="73"/>
      <c r="B41" s="67"/>
      <c r="C41" s="49"/>
      <c r="D41" s="107"/>
      <c r="E41" s="108"/>
      <c r="F41" s="43"/>
    </row>
    <row r="42" spans="1:6" ht="15" customHeight="1" x14ac:dyDescent="0.25">
      <c r="A42" s="71" t="s">
        <v>19</v>
      </c>
      <c r="B42" s="62"/>
      <c r="C42" s="2"/>
      <c r="D42" s="111"/>
      <c r="E42" s="112"/>
      <c r="F42" s="43"/>
    </row>
    <row r="43" spans="1:6" ht="15" customHeight="1" x14ac:dyDescent="0.25">
      <c r="A43" s="72" t="s">
        <v>53</v>
      </c>
      <c r="B43" s="64">
        <f>((C10*C5+B34)*0.1)</f>
        <v>0</v>
      </c>
      <c r="C43" s="64">
        <f>((C10*C6+C34)*0.1)</f>
        <v>0</v>
      </c>
      <c r="D43" s="115">
        <f>((C10*E21+D34)*0.1)</f>
        <v>0</v>
      </c>
      <c r="E43" s="116"/>
      <c r="F43" s="43"/>
    </row>
    <row r="44" spans="1:6" ht="15" customHeight="1" x14ac:dyDescent="0.25">
      <c r="A44" s="70" t="s">
        <v>36</v>
      </c>
      <c r="B44" s="61">
        <f>-SUM(B43:B43)</f>
        <v>0</v>
      </c>
      <c r="C44" s="61">
        <f>-SUM(C43:C43)</f>
        <v>0</v>
      </c>
      <c r="D44" s="117">
        <f>-SUM(D43:D43)</f>
        <v>0</v>
      </c>
      <c r="E44" s="118"/>
      <c r="F44" s="43"/>
    </row>
    <row r="45" spans="1:6" ht="15" customHeight="1" thickBot="1" x14ac:dyDescent="0.3">
      <c r="A45" s="74"/>
      <c r="B45" s="65"/>
      <c r="C45" s="41"/>
      <c r="D45" s="107"/>
      <c r="E45" s="108"/>
      <c r="F45" s="43"/>
    </row>
    <row r="46" spans="1:6" ht="15" customHeight="1" thickBot="1" x14ac:dyDescent="0.3">
      <c r="A46" s="8" t="s">
        <v>59</v>
      </c>
      <c r="B46" s="50">
        <f>B27+B34+B40+B44</f>
        <v>0</v>
      </c>
      <c r="C46" s="51">
        <f>C27+C34+C40+C44</f>
        <v>0</v>
      </c>
      <c r="D46" s="109">
        <f>D27+D34+D40+D44</f>
        <v>0</v>
      </c>
      <c r="E46" s="110"/>
      <c r="F46" s="43"/>
    </row>
    <row r="47" spans="1:6" ht="15" customHeight="1" thickBot="1" x14ac:dyDescent="0.3">
      <c r="A47" s="40"/>
      <c r="B47" s="12"/>
      <c r="C47" s="41"/>
      <c r="D47" s="107"/>
      <c r="E47" s="108"/>
      <c r="F47" s="43"/>
    </row>
    <row r="48" spans="1:6" ht="15" customHeight="1" x14ac:dyDescent="0.25">
      <c r="A48" s="4" t="s">
        <v>3</v>
      </c>
      <c r="B48" s="1"/>
      <c r="C48" s="2"/>
      <c r="D48" s="111"/>
      <c r="E48" s="112"/>
      <c r="F48" s="43"/>
    </row>
    <row r="49" spans="1:6" ht="15" customHeight="1" x14ac:dyDescent="0.25">
      <c r="A49" s="9" t="s">
        <v>20</v>
      </c>
      <c r="B49" s="22">
        <f>C11*C12</f>
        <v>0</v>
      </c>
      <c r="C49" s="23">
        <f>C11*C13</f>
        <v>0</v>
      </c>
      <c r="D49" s="113" t="e">
        <f>C11*G23</f>
        <v>#DIV/0!</v>
      </c>
      <c r="E49" s="114"/>
      <c r="F49" s="43"/>
    </row>
    <row r="50" spans="1:6" ht="15" customHeight="1" x14ac:dyDescent="0.25">
      <c r="A50" s="9" t="s">
        <v>38</v>
      </c>
      <c r="B50" s="45">
        <v>0</v>
      </c>
      <c r="C50" s="52">
        <v>0</v>
      </c>
      <c r="D50" s="104" t="e">
        <f t="shared" ref="D50:D56" si="0">((C50-B50)*$H$23)+B50</f>
        <v>#DIV/0!</v>
      </c>
      <c r="E50" s="105"/>
      <c r="F50" s="43"/>
    </row>
    <row r="51" spans="1:6" ht="30" customHeight="1" x14ac:dyDescent="0.25">
      <c r="A51" s="6" t="s">
        <v>39</v>
      </c>
      <c r="B51" s="45">
        <v>0</v>
      </c>
      <c r="C51" s="52">
        <v>0</v>
      </c>
      <c r="D51" s="104" t="e">
        <f t="shared" si="0"/>
        <v>#DIV/0!</v>
      </c>
      <c r="E51" s="105"/>
      <c r="F51" s="43"/>
    </row>
    <row r="52" spans="1:6" ht="15" customHeight="1" x14ac:dyDescent="0.25">
      <c r="A52" s="9" t="s">
        <v>9</v>
      </c>
      <c r="B52" s="45">
        <v>0</v>
      </c>
      <c r="C52" s="52">
        <v>0</v>
      </c>
      <c r="D52" s="104" t="e">
        <f t="shared" si="0"/>
        <v>#DIV/0!</v>
      </c>
      <c r="E52" s="105"/>
      <c r="F52" s="43"/>
    </row>
    <row r="53" spans="1:6" ht="30" customHeight="1" x14ac:dyDescent="0.25">
      <c r="A53" s="6" t="s">
        <v>4</v>
      </c>
      <c r="B53" s="45">
        <v>0</v>
      </c>
      <c r="C53" s="52">
        <v>0</v>
      </c>
      <c r="D53" s="104" t="e">
        <f t="shared" si="0"/>
        <v>#DIV/0!</v>
      </c>
      <c r="E53" s="105"/>
      <c r="F53" s="43"/>
    </row>
    <row r="54" spans="1:6" ht="26.4" x14ac:dyDescent="0.25">
      <c r="A54" s="7" t="s">
        <v>10</v>
      </c>
      <c r="B54" s="45">
        <v>0</v>
      </c>
      <c r="C54" s="52">
        <v>0</v>
      </c>
      <c r="D54" s="106" t="e">
        <f>((C54-B54)*$H$23)+B54</f>
        <v>#DIV/0!</v>
      </c>
      <c r="E54" s="105"/>
      <c r="F54" s="43"/>
    </row>
    <row r="55" spans="1:6" ht="15" customHeight="1" x14ac:dyDescent="0.25">
      <c r="A55" s="5" t="s">
        <v>21</v>
      </c>
      <c r="B55" s="45">
        <v>0</v>
      </c>
      <c r="C55" s="52">
        <v>0</v>
      </c>
      <c r="D55" s="104" t="e">
        <f t="shared" si="0"/>
        <v>#DIV/0!</v>
      </c>
      <c r="E55" s="105"/>
      <c r="F55" s="43"/>
    </row>
    <row r="56" spans="1:6" ht="15" customHeight="1" x14ac:dyDescent="0.25">
      <c r="A56" s="9" t="s">
        <v>11</v>
      </c>
      <c r="B56" s="45">
        <v>0</v>
      </c>
      <c r="C56" s="52">
        <v>0</v>
      </c>
      <c r="D56" s="104" t="e">
        <f t="shared" si="0"/>
        <v>#DIV/0!</v>
      </c>
      <c r="E56" s="105"/>
      <c r="F56" s="43"/>
    </row>
    <row r="57" spans="1:6" ht="15" customHeight="1" x14ac:dyDescent="0.25">
      <c r="A57" s="5" t="s">
        <v>40</v>
      </c>
      <c r="B57" s="45">
        <v>0</v>
      </c>
      <c r="C57" s="23">
        <f>B57</f>
        <v>0</v>
      </c>
      <c r="D57" s="98">
        <f>B57</f>
        <v>0</v>
      </c>
      <c r="E57" s="99"/>
      <c r="F57" s="43"/>
    </row>
    <row r="58" spans="1:6" ht="15" customHeight="1" x14ac:dyDescent="0.25">
      <c r="A58" s="6" t="s">
        <v>41</v>
      </c>
      <c r="B58" s="22">
        <f>17.5*C14</f>
        <v>0</v>
      </c>
      <c r="C58" s="23">
        <f>B58</f>
        <v>0</v>
      </c>
      <c r="D58" s="98">
        <f>B58</f>
        <v>0</v>
      </c>
      <c r="E58" s="99"/>
      <c r="F58" s="43"/>
    </row>
    <row r="59" spans="1:6" ht="15" customHeight="1" x14ac:dyDescent="0.25">
      <c r="A59" s="6" t="s">
        <v>25</v>
      </c>
      <c r="B59" s="45">
        <v>0</v>
      </c>
      <c r="C59" s="23">
        <f>B59</f>
        <v>0</v>
      </c>
      <c r="D59" s="98">
        <f>B59</f>
        <v>0</v>
      </c>
      <c r="E59" s="99"/>
      <c r="F59" s="43"/>
    </row>
    <row r="60" spans="1:6" ht="15" customHeight="1" x14ac:dyDescent="0.25">
      <c r="A60" s="6" t="s">
        <v>24</v>
      </c>
      <c r="B60" s="45">
        <v>0</v>
      </c>
      <c r="C60" s="23">
        <f>B60</f>
        <v>0</v>
      </c>
      <c r="D60" s="98">
        <f>B60</f>
        <v>0</v>
      </c>
      <c r="E60" s="99"/>
      <c r="F60" s="43"/>
    </row>
    <row r="61" spans="1:6" ht="15" customHeight="1" x14ac:dyDescent="0.25">
      <c r="A61" s="80" t="s">
        <v>22</v>
      </c>
      <c r="B61" s="45">
        <v>0</v>
      </c>
      <c r="C61" s="52">
        <v>0</v>
      </c>
      <c r="D61" s="98" t="e">
        <f>((C61-B61)*$H$23)+B61</f>
        <v>#DIV/0!</v>
      </c>
      <c r="E61" s="99"/>
      <c r="F61" s="43"/>
    </row>
    <row r="62" spans="1:6" ht="15" customHeight="1" x14ac:dyDescent="0.25">
      <c r="A62" s="9" t="s">
        <v>48</v>
      </c>
      <c r="B62" s="22">
        <f>IF(OR(C8&gt;0,C9&gt;0),C10,0)</f>
        <v>0</v>
      </c>
      <c r="C62" s="52"/>
      <c r="D62" s="100">
        <v>2000</v>
      </c>
      <c r="E62" s="101"/>
      <c r="F62" s="43"/>
    </row>
    <row r="63" spans="1:6" ht="15" customHeight="1" x14ac:dyDescent="0.25">
      <c r="A63" s="9"/>
      <c r="B63" s="12"/>
      <c r="C63" s="53"/>
      <c r="D63" s="100"/>
      <c r="E63" s="101"/>
      <c r="F63" s="43"/>
    </row>
    <row r="64" spans="1:6" ht="15" customHeight="1" thickBot="1" x14ac:dyDescent="0.3">
      <c r="A64" s="10" t="s">
        <v>7</v>
      </c>
      <c r="B64" s="54">
        <f>SUM(B49:B62)</f>
        <v>0</v>
      </c>
      <c r="C64" s="55">
        <f>SUM(C49:C61)</f>
        <v>0</v>
      </c>
      <c r="D64" s="102" t="e">
        <f>SUM(D49:D62)</f>
        <v>#DIV/0!</v>
      </c>
      <c r="E64" s="103"/>
      <c r="F64" s="43"/>
    </row>
    <row r="65" spans="1:6" x14ac:dyDescent="0.25">
      <c r="A65" s="56"/>
      <c r="B65" s="57"/>
      <c r="C65" s="58"/>
      <c r="D65" s="93"/>
      <c r="E65" s="94"/>
      <c r="F65" s="43"/>
    </row>
    <row r="66" spans="1:6" ht="30" customHeight="1" thickBot="1" x14ac:dyDescent="0.3">
      <c r="A66" s="11" t="s">
        <v>50</v>
      </c>
      <c r="B66" s="59">
        <f>IF(B46-B64&lt;0,"master non sostenibile",B46-B64)</f>
        <v>0</v>
      </c>
      <c r="C66" s="60">
        <f>IF(C46-C64&lt;0,"master non sostenibile",C46-C64)</f>
        <v>0</v>
      </c>
      <c r="D66" s="95" t="e">
        <f>IF(D46-D64&lt;0,"master non sostenibile",D46-D64)</f>
        <v>#DIV/0!</v>
      </c>
      <c r="E66" s="96"/>
      <c r="F66" s="43"/>
    </row>
    <row r="67" spans="1:6" x14ac:dyDescent="0.25">
      <c r="B67" s="43"/>
    </row>
    <row r="68" spans="1:6" x14ac:dyDescent="0.25">
      <c r="B68" s="43"/>
    </row>
  </sheetData>
  <sheetProtection algorithmName="SHA-512" hashValue="8qwf196S5ZGW74iViBQBNeUN2abr4oNmKcpu9QRdVT/gIlSh/I6rUTBfoHlttKYXasQvEb0ouTucEJR7S1Ii6g==" saltValue="1F2o+N9Mm6VB3hdWKn3sog==" spinCount="100000" sheet="1" objects="1" scenarios="1"/>
  <mergeCells count="52">
    <mergeCell ref="G23:G24"/>
    <mergeCell ref="B23:C23"/>
    <mergeCell ref="A3:C3"/>
    <mergeCell ref="A2:C2"/>
    <mergeCell ref="D23:E24"/>
    <mergeCell ref="B4:C4"/>
    <mergeCell ref="F23:F24"/>
    <mergeCell ref="D19:D20"/>
    <mergeCell ref="D25:E25"/>
    <mergeCell ref="D26:E26"/>
    <mergeCell ref="D27:E27"/>
    <mergeCell ref="D28:E28"/>
    <mergeCell ref="D29:E29"/>
    <mergeCell ref="D30:E30"/>
    <mergeCell ref="D31:E31"/>
    <mergeCell ref="D32:E32"/>
    <mergeCell ref="D34:E34"/>
    <mergeCell ref="D35:E35"/>
    <mergeCell ref="D33:E33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53:E53"/>
    <mergeCell ref="D52:E52"/>
    <mergeCell ref="D54:E54"/>
    <mergeCell ref="D45:E45"/>
    <mergeCell ref="D46:E46"/>
    <mergeCell ref="D47:E47"/>
    <mergeCell ref="D48:E48"/>
    <mergeCell ref="D49:E49"/>
    <mergeCell ref="A1:C1"/>
    <mergeCell ref="D65:E65"/>
    <mergeCell ref="D66:E66"/>
    <mergeCell ref="H23:H24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</mergeCells>
  <pageMargins left="0.7" right="0.7" top="0.75" bottom="0.75" header="0.3" footer="0.3"/>
  <pageSetup paperSize="9" orientation="portrait" r:id="rId1"/>
  <ignoredErrors>
    <ignoredError sqref="C31" formula="1"/>
    <ignoredError sqref="G23:H23 D61" evalError="1"/>
    <ignoredError sqref="D49:D56" evalError="1" unlockedFormula="1"/>
    <ignoredError sqref="E56 E49:E53 E54 E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PIANO FINANZIARIO CPAP CFC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Romina Guerriero</cp:lastModifiedBy>
  <cp:lastPrinted>2018-01-19T07:43:22Z</cp:lastPrinted>
  <dcterms:created xsi:type="dcterms:W3CDTF">1996-11-05T10:16:36Z</dcterms:created>
  <dcterms:modified xsi:type="dcterms:W3CDTF">2026-01-28T14:40:17Z</dcterms:modified>
</cp:coreProperties>
</file>